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ФХД (стр.2)" sheetId="2" r:id="rId1"/>
    <sheet name="ФХД (стр.3-4)" sheetId="3" r:id="rId2"/>
    <sheet name="ФХД (стр.5)" sheetId="4" r:id="rId3"/>
    <sheet name="ФХД (стр.6)" sheetId="5" r:id="rId4"/>
  </sheets>
  <definedNames>
    <definedName name="IS_DOCUMENT" localSheetId="0">'ФХД (стр.2)'!$A$24</definedName>
    <definedName name="IS_DOCUMENT" localSheetId="1">'ФХД (стр.3-4)'!$A$40</definedName>
    <definedName name="IS_DOCUMENT" localSheetId="2">'ФХД (стр.5)'!$A$10</definedName>
    <definedName name="IS_DOCUMENT" localSheetId="3">'ФХД (стр.6)'!$A$23</definedName>
    <definedName name="LAST_CELL" localSheetId="0">'ФХД (стр.2)'!$C$23</definedName>
    <definedName name="LAST_CELL" localSheetId="1">'ФХД (стр.3-4)'!#REF!</definedName>
    <definedName name="LAST_CELL" localSheetId="2">'ФХД (стр.5)'!$J$9</definedName>
    <definedName name="LAST_CELL" localSheetId="3">'ФХД (стр.6)'!$C$22</definedName>
  </definedNames>
  <calcPr calcId="144525"/>
</workbook>
</file>

<file path=xl/calcChain.xml><?xml version="1.0" encoding="utf-8"?>
<calcChain xmlns="http://schemas.openxmlformats.org/spreadsheetml/2006/main">
  <c r="K26" i="3" l="1"/>
  <c r="L26" i="3"/>
  <c r="M26" i="3"/>
  <c r="N26" i="3"/>
  <c r="O26" i="3"/>
  <c r="J26" i="3"/>
  <c r="D26" i="3"/>
  <c r="D35" i="3"/>
  <c r="N23" i="3" l="1"/>
  <c r="N24" i="3"/>
  <c r="N25" i="3"/>
  <c r="N22" i="3"/>
  <c r="L22" i="3"/>
  <c r="L23" i="3"/>
  <c r="L24" i="3"/>
  <c r="L25" i="3"/>
  <c r="N15" i="3"/>
  <c r="L15" i="3"/>
  <c r="N39" i="3"/>
  <c r="L39" i="3"/>
  <c r="D14" i="3"/>
  <c r="D15" i="3"/>
  <c r="D13" i="3"/>
  <c r="D12" i="3"/>
  <c r="D23" i="3"/>
  <c r="D24" i="3"/>
  <c r="D25" i="3"/>
  <c r="D22" i="3"/>
  <c r="D28" i="3"/>
  <c r="D29" i="3"/>
  <c r="D30" i="3"/>
  <c r="D31" i="3"/>
  <c r="D32" i="3"/>
  <c r="D33" i="3"/>
  <c r="D34" i="3"/>
  <c r="D36" i="3"/>
  <c r="D37" i="3"/>
  <c r="D27" i="3"/>
  <c r="D39" i="3"/>
  <c r="D38" i="3" s="1"/>
  <c r="E38" i="3"/>
  <c r="F38" i="3"/>
  <c r="G38" i="3"/>
  <c r="H38" i="3"/>
  <c r="I38" i="3"/>
  <c r="J38" i="3"/>
  <c r="K38" i="3"/>
  <c r="L38" i="3"/>
  <c r="M38" i="3"/>
  <c r="N38" i="3"/>
  <c r="O38" i="3"/>
  <c r="E26" i="3"/>
  <c r="F26" i="3"/>
  <c r="G26" i="3"/>
  <c r="H26" i="3"/>
  <c r="I26" i="3"/>
  <c r="E21" i="3"/>
  <c r="F21" i="3"/>
  <c r="G21" i="3"/>
  <c r="H21" i="3"/>
  <c r="I21" i="3"/>
  <c r="J21" i="3"/>
  <c r="K21" i="3"/>
  <c r="L21" i="3"/>
  <c r="M21" i="3"/>
  <c r="N21" i="3"/>
  <c r="O21" i="3"/>
  <c r="D21" i="3"/>
  <c r="F20" i="3"/>
  <c r="G20" i="3"/>
  <c r="H20" i="3"/>
  <c r="I20" i="3"/>
  <c r="K20" i="3"/>
  <c r="O10" i="3"/>
  <c r="E10" i="3"/>
  <c r="F10" i="3"/>
  <c r="G10" i="3"/>
  <c r="H10" i="3"/>
  <c r="I10" i="3"/>
  <c r="J10" i="3"/>
  <c r="K10" i="3"/>
  <c r="L10" i="3"/>
  <c r="M10" i="3"/>
  <c r="N10" i="3"/>
  <c r="D10" i="3"/>
  <c r="J20" i="3" l="1"/>
  <c r="O20" i="3"/>
  <c r="L20" i="3"/>
  <c r="N20" i="3"/>
  <c r="M20" i="3"/>
  <c r="D20" i="3"/>
  <c r="E20" i="3"/>
</calcChain>
</file>

<file path=xl/sharedStrings.xml><?xml version="1.0" encoding="utf-8"?>
<sst xmlns="http://schemas.openxmlformats.org/spreadsheetml/2006/main" count="152" uniqueCount="111">
  <si>
    <t>(подразделения)</t>
  </si>
  <si>
    <t>Таблица 1</t>
  </si>
  <si>
    <t>Показатели финансового состояния учреждения (подразделения)</t>
  </si>
  <si>
    <t>N п/п</t>
  </si>
  <si>
    <t>Наименование показателя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</si>
  <si>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</si>
  <si>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</si>
  <si>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</si>
  <si>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</si>
  <si>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</si>
  <si>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</si>
  <si>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</si>
  <si>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</si>
  <si>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</si>
  <si>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</si>
  <si>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</si>
  <si>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</si>
  <si>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</si>
  <si>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</si>
  <si>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</si>
  <si>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</si>
  <si>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 xml:space="preserve">Показатели по поступлениям и выплатам учреждения (подразделения) на </t>
  </si>
  <si>
    <t>Таблица 2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</si>
  <si>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</si>
  <si>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</si>
  <si>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</si>
  <si>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</si>
  <si>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</si>
  <si>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</si>
  <si>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</si>
  <si>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</si>
  <si>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</si>
  <si>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</si>
  <si>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</si>
  <si>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</si>
  <si>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Доходы от собственности 120</t>
  </si>
  <si>
    <t>Доходы от оказания платных услуг 130</t>
  </si>
  <si>
    <t>Доходы от оказания услуг , работ 130</t>
  </si>
  <si>
    <t>Субсидии на иные цели 180</t>
  </si>
  <si>
    <t>Иные субсидии, предоставленные из бюджета 180</t>
  </si>
  <si>
    <t>Прочие доходы 180</t>
  </si>
  <si>
    <t>Заработная плата 211</t>
  </si>
  <si>
    <t>Прочие выплаты 212</t>
  </si>
  <si>
    <t>Начисления на выплаты по оплате труда 213</t>
  </si>
  <si>
    <t>Услуги связи 221</t>
  </si>
  <si>
    <t>Коммунальные услуги всего 223</t>
  </si>
  <si>
    <t>Работы, услуги по содержанию имущества 225</t>
  </si>
  <si>
    <t>Прочие работы, услуги 226</t>
  </si>
  <si>
    <t>Прочие расходы всего 290</t>
  </si>
  <si>
    <t>Увеличение стоимости основных средств 310</t>
  </si>
  <si>
    <t>Увеличение стоимости материальных запасов всего 340</t>
  </si>
  <si>
    <t>Показатели выплат по расходам на закупку товаров, работ, услуг учреждения (подразделения) на</t>
  </si>
  <si>
    <t>Таблица 2.1</t>
  </si>
  <si>
    <t>Год начала 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</si>
  <si>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</si>
  <si>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</si>
  <si>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</si>
  <si>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</si>
  <si>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Таблица 3</t>
  </si>
  <si>
    <t xml:space="preserve">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</si>
  <si>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</si>
  <si>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</si>
  <si>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</si>
  <si>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</si>
  <si>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</si>
  <si>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</si>
  <si>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</si>
  <si>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</si>
  <si>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</si>
  <si>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</si>
  <si>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</si>
  <si>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</si>
  <si>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</si>
  <si>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</si>
  <si>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</si>
  <si>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</si>
  <si>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Поступления , в том числе по видам поступлений</t>
  </si>
  <si>
    <t>01 Января 2018 г.</t>
  </si>
  <si>
    <t>на 2018 г.
очередной 
финансовый 
год</t>
  </si>
  <si>
    <t>на 2018г.
очередной 
финансовый 
год</t>
  </si>
  <si>
    <t>на 01 Января 2018 г.</t>
  </si>
  <si>
    <t>01 Января 2018г.</t>
  </si>
  <si>
    <t>Объем финансового обеспечения на очередной финансовый год, руб</t>
  </si>
  <si>
    <t>Объем финансового обеспечения на 1-й год планового периода, руб</t>
  </si>
  <si>
    <t>Объем финансового обеспечения на 2-й год планового периода, руб</t>
  </si>
  <si>
    <t>на 2019 г.
1-й год плаового периода</t>
  </si>
  <si>
    <t>на 2020 г.
2-й год плаового периода</t>
  </si>
  <si>
    <t>на___01 января__20_18__г.</t>
  </si>
  <si>
    <t xml:space="preserve">30201050050000 </t>
  </si>
  <si>
    <t>07010110173080</t>
  </si>
  <si>
    <t>07010110421590</t>
  </si>
  <si>
    <t>07010110673170</t>
  </si>
  <si>
    <t>07010110173080 111</t>
  </si>
  <si>
    <t>07010110173080 119</t>
  </si>
  <si>
    <t>07010110173080 244</t>
  </si>
  <si>
    <t>07010110421590 111</t>
  </si>
  <si>
    <t>07010110421590 119</t>
  </si>
  <si>
    <t>07010110421590 244</t>
  </si>
  <si>
    <t>Выплаты по расходам на закупку товаров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</si>
  <si>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</si>
  <si>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</si>
  <si>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Заведующий</t>
  </si>
  <si>
    <t>И.М.Шихалеева</t>
  </si>
  <si>
    <t>Бухгалтер</t>
  </si>
  <si>
    <t>И.Л.Изюмова</t>
  </si>
  <si>
    <t>07010110421590 851</t>
  </si>
  <si>
    <t>07010110421590 853</t>
  </si>
  <si>
    <t>Выплаты: Предоставление субсидий бюджетным, автономным учреждениям и иным некоммерческим организациям</t>
  </si>
  <si>
    <t>Выплаты            Муниципальная программа         " Развитие образования Уренского муниципального района"                  подпрограмма " Развитие дошкольного "образования по расходам всего:</t>
  </si>
  <si>
    <t>07010100000000</t>
  </si>
  <si>
    <t>07010110673170 244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</si>
</sst>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justify" vertical="center" wrapText="1"/>
    </xf>
    <xf numFmtId="0" fontId="3" fillId="0" borderId="7" xfId="0" applyFont="1" applyBorder="1" applyAlignment="1" applyProtection="1">
      <alignment vertical="center" wrapText="1"/>
    </xf>
    <xf numFmtId="2" fontId="3" fillId="0" borderId="7" xfId="0" applyNumberFormat="1" applyFont="1" applyBorder="1" applyAlignment="1" applyProtection="1">
      <alignment horizontal="justify" vertical="center" wrapText="1"/>
    </xf>
    <xf numFmtId="2" fontId="3" fillId="0" borderId="7" xfId="0" applyNumberFormat="1" applyFont="1" applyBorder="1" applyAlignment="1" applyProtection="1">
      <alignment vertical="center" wrapText="1"/>
    </xf>
    <xf numFmtId="2" fontId="3" fillId="0" borderId="7" xfId="0" applyNumberFormat="1" applyFont="1" applyBorder="1" applyAlignment="1" applyProtection="1">
      <alignment horizontal="right" vertical="top" wrapText="1"/>
    </xf>
    <xf numFmtId="49" fontId="3" fillId="0" borderId="0" xfId="0" applyNumberFormat="1" applyFont="1" applyBorder="1" applyAlignment="1" applyProtection="1"/>
    <xf numFmtId="49" fontId="3" fillId="0" borderId="7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justify" vertical="center" wrapText="1"/>
    </xf>
    <xf numFmtId="49" fontId="3" fillId="0" borderId="0" xfId="0" applyNumberFormat="1" applyFont="1" applyBorder="1" applyAlignment="1" applyProtection="1">
      <alignment horizontal="justify" vertical="center" wrapText="1"/>
    </xf>
    <xf numFmtId="2" fontId="3" fillId="0" borderId="0" xfId="0" applyNumberFormat="1" applyFont="1" applyBorder="1" applyAlignment="1" applyProtection="1">
      <alignment horizontal="justify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7" fillId="0" borderId="0" xfId="0" applyFont="1"/>
    <xf numFmtId="0" fontId="6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7" xfId="0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left" vertical="top" wrapText="1"/>
    </xf>
    <xf numFmtId="49" fontId="6" fillId="0" borderId="7" xfId="0" applyNumberFormat="1" applyFont="1" applyBorder="1" applyAlignment="1" applyProtection="1">
      <alignment horizontal="center" vertical="top" wrapText="1"/>
    </xf>
    <xf numFmtId="2" fontId="6" fillId="0" borderId="7" xfId="0" applyNumberFormat="1" applyFont="1" applyBorder="1" applyAlignment="1" applyProtection="1">
      <alignment horizontal="right" vertical="top" wrapText="1"/>
    </xf>
    <xf numFmtId="0" fontId="8" fillId="0" borderId="0" xfId="0" applyFont="1" applyBorder="1" applyAlignment="1" applyProtection="1">
      <alignment horizontal="right"/>
    </xf>
    <xf numFmtId="0" fontId="8" fillId="0" borderId="7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8" fillId="0" borderId="7" xfId="0" applyFont="1" applyBorder="1"/>
    <xf numFmtId="2" fontId="6" fillId="0" borderId="7" xfId="0" applyNumberFormat="1" applyFont="1" applyBorder="1" applyAlignment="1" applyProtection="1">
      <alignment horizontal="center" vertical="center" wrapText="1"/>
    </xf>
    <xf numFmtId="0" fontId="10" fillId="0" borderId="7" xfId="0" applyFont="1" applyBorder="1" applyAlignment="1">
      <alignment wrapText="1"/>
    </xf>
    <xf numFmtId="0" fontId="0" fillId="0" borderId="7" xfId="0" applyBorder="1"/>
    <xf numFmtId="0" fontId="3" fillId="0" borderId="0" xfId="0" applyFont="1" applyFill="1" applyBorder="1" applyAlignment="1" applyProtection="1">
      <alignment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49" fontId="4" fillId="0" borderId="7" xfId="0" applyNumberFormat="1" applyFont="1" applyBorder="1" applyAlignment="1" applyProtection="1">
      <alignment horizontal="left" vertical="top" wrapText="1"/>
    </xf>
    <xf numFmtId="49" fontId="11" fillId="0" borderId="7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Alignment="1"/>
    <xf numFmtId="0" fontId="8" fillId="0" borderId="8" xfId="0" applyFont="1" applyBorder="1" applyAlignment="1" applyProtection="1">
      <alignment horizontal="center" vertical="top" wrapText="1"/>
    </xf>
    <xf numFmtId="0" fontId="8" fillId="0" borderId="9" xfId="0" applyFont="1" applyBorder="1" applyAlignment="1" applyProtection="1">
      <alignment horizontal="center" vertical="top" wrapText="1"/>
    </xf>
    <xf numFmtId="0" fontId="8" fillId="0" borderId="10" xfId="0" applyFont="1" applyBorder="1" applyAlignment="1" applyProtection="1">
      <alignment horizontal="center" vertical="top" wrapText="1"/>
    </xf>
    <xf numFmtId="0" fontId="8" fillId="0" borderId="8" xfId="0" applyFont="1" applyBorder="1" applyAlignment="1" applyProtection="1">
      <alignment horizontal="left" vertical="top" wrapText="1"/>
    </xf>
    <xf numFmtId="0" fontId="8" fillId="0" borderId="10" xfId="0" applyFont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top" wrapText="1"/>
    </xf>
    <xf numFmtId="0" fontId="8" fillId="0" borderId="4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tabSelected="1" topLeftCell="A4" workbookViewId="0">
      <selection activeCell="I13" sqref="I13"/>
    </sheetView>
  </sheetViews>
  <sheetFormatPr defaultRowHeight="12.75" customHeight="1" x14ac:dyDescent="0.2"/>
  <cols>
    <col min="1" max="1" width="6.28515625" customWidth="1"/>
    <col min="2" max="2" width="62.42578125" customWidth="1"/>
    <col min="3" max="3" width="26.28515625" customWidth="1"/>
  </cols>
  <sheetData>
    <row r="1" spans="1:3" ht="12.75" customHeight="1" x14ac:dyDescent="0.2">
      <c r="A1" s="2"/>
      <c r="B1" s="2"/>
      <c r="C1" s="3" t="s">
        <v>1</v>
      </c>
    </row>
    <row r="2" spans="1:3" ht="14.25" customHeight="1" x14ac:dyDescent="0.2">
      <c r="A2" s="2"/>
      <c r="B2" s="40" t="s">
        <v>2</v>
      </c>
      <c r="C2" s="40"/>
    </row>
    <row r="3" spans="1:3" ht="14.25" customHeight="1" x14ac:dyDescent="0.2">
      <c r="A3" s="2"/>
      <c r="B3" s="41" t="s">
        <v>87</v>
      </c>
      <c r="C3" s="40"/>
    </row>
    <row r="4" spans="1:3" ht="12.75" customHeight="1" x14ac:dyDescent="0.2">
      <c r="A4" s="2"/>
      <c r="B4" s="2"/>
      <c r="C4" s="2"/>
    </row>
    <row r="5" spans="1:3" ht="12.75" customHeight="1" x14ac:dyDescent="0.2">
      <c r="A5" s="4" t="s">
        <v>3</v>
      </c>
      <c r="B5" s="4" t="s">
        <v>4</v>
      </c>
      <c r="C5" s="4" t="s">
        <v>5</v>
      </c>
    </row>
    <row r="6" spans="1:3" ht="12.75" customHeight="1" x14ac:dyDescent="0.2">
      <c r="A6" s="4">
        <v>1</v>
      </c>
      <c r="B6" s="4">
        <v>2</v>
      </c>
      <c r="C6" s="4">
        <v>3</v>
      </c>
    </row>
    <row r="7" spans="1:3" ht="12.75" customHeight="1" x14ac:dyDescent="0.2">
      <c r="A7" s="5"/>
      <c r="B7" s="6" t="s">
        <v>6</v>
      </c>
      <c r="C7" s="7">
        <v>9479</v>
      </c>
    </row>
    <row r="8" spans="1:3" ht="25.5" customHeight="1" x14ac:dyDescent="0.2">
      <c r="A8" s="6"/>
      <c r="B8" s="6" t="s">
        <v>7</v>
      </c>
      <c r="C8" s="8">
        <v>8720</v>
      </c>
    </row>
    <row r="9" spans="1:3" ht="12.75" customHeight="1" x14ac:dyDescent="0.2">
      <c r="A9" s="5"/>
      <c r="B9" s="6" t="s">
        <v>8</v>
      </c>
      <c r="C9" s="7">
        <v>1048</v>
      </c>
    </row>
    <row r="10" spans="1:3" ht="12.75" customHeight="1" x14ac:dyDescent="0.2">
      <c r="A10" s="5"/>
      <c r="B10" s="6" t="s">
        <v>9</v>
      </c>
      <c r="C10" s="7"/>
    </row>
    <row r="11" spans="1:3" ht="12.75" customHeight="1" x14ac:dyDescent="0.2">
      <c r="A11" s="5"/>
      <c r="B11" s="6" t="s">
        <v>8</v>
      </c>
      <c r="C11" s="7"/>
    </row>
    <row r="12" spans="1:3" ht="12.75" customHeight="1" x14ac:dyDescent="0.2">
      <c r="A12" s="5"/>
      <c r="B12" s="6" t="s">
        <v>10</v>
      </c>
      <c r="C12" s="7"/>
    </row>
    <row r="13" spans="1:3" ht="25.5" customHeight="1" x14ac:dyDescent="0.2">
      <c r="A13" s="6"/>
      <c r="B13" s="6" t="s">
        <v>11</v>
      </c>
      <c r="C13" s="8"/>
    </row>
    <row r="14" spans="1:3" ht="25.5" customHeight="1" x14ac:dyDescent="0.2">
      <c r="A14" s="6"/>
      <c r="B14" s="6" t="s">
        <v>12</v>
      </c>
      <c r="C14" s="8"/>
    </row>
    <row r="15" spans="1:3" ht="12.75" customHeight="1" x14ac:dyDescent="0.2">
      <c r="A15" s="5"/>
      <c r="B15" s="5"/>
      <c r="C15" s="7"/>
    </row>
    <row r="16" spans="1:3" ht="25.5" customHeight="1" x14ac:dyDescent="0.2">
      <c r="A16" s="5"/>
      <c r="B16" s="6" t="s">
        <v>13</v>
      </c>
      <c r="C16" s="7"/>
    </row>
    <row r="17" spans="1:3" ht="12.75" customHeight="1" x14ac:dyDescent="0.2">
      <c r="A17" s="5"/>
      <c r="B17" s="6" t="s">
        <v>14</v>
      </c>
      <c r="C17" s="7"/>
    </row>
    <row r="18" spans="1:3" ht="12.75" customHeight="1" x14ac:dyDescent="0.2">
      <c r="A18" s="5"/>
      <c r="B18" s="6" t="s">
        <v>15</v>
      </c>
      <c r="C18" s="7"/>
    </row>
    <row r="19" spans="1:3" ht="12.75" customHeight="1" x14ac:dyDescent="0.2">
      <c r="A19" s="5"/>
      <c r="B19" s="6" t="s">
        <v>16</v>
      </c>
      <c r="C19" s="7"/>
    </row>
    <row r="20" spans="1:3" ht="12.75" customHeight="1" x14ac:dyDescent="0.2">
      <c r="A20" s="5"/>
      <c r="B20" s="6" t="s">
        <v>17</v>
      </c>
      <c r="C20" s="7"/>
    </row>
    <row r="21" spans="1:3" ht="25.5" customHeight="1" x14ac:dyDescent="0.2">
      <c r="A21" s="5"/>
      <c r="B21" s="6" t="s">
        <v>18</v>
      </c>
      <c r="C21" s="7"/>
    </row>
    <row r="22" spans="1:3" ht="12.75" customHeight="1" x14ac:dyDescent="0.2">
      <c r="A22" s="5"/>
      <c r="B22" s="6" t="s">
        <v>19</v>
      </c>
      <c r="C22" s="7"/>
    </row>
    <row r="23" spans="1:3" ht="25.5" customHeight="1" x14ac:dyDescent="0.2">
      <c r="A23" s="5"/>
      <c r="B23" s="6" t="s">
        <v>20</v>
      </c>
      <c r="C23" s="7"/>
    </row>
  </sheetData>
  <mergeCells count="2">
    <mergeCell ref="B2:C2"/>
    <mergeCell ref="B3:C3"/>
  </mergeCells>
  <pageMargins left="0.7" right="0.7" top="0.75" bottom="0.75" header="0.3" footer="0.3"/>
  <pageSetup paperSize="9" scale="9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opLeftCell="A34" zoomScale="81" zoomScaleNormal="81" workbookViewId="0">
      <selection activeCell="L3" sqref="L3"/>
    </sheetView>
  </sheetViews>
  <sheetFormatPr defaultRowHeight="12.75" x14ac:dyDescent="0.2"/>
  <cols>
    <col min="1" max="1" width="30.7109375" customWidth="1"/>
    <col min="2" max="2" width="5.7109375" customWidth="1"/>
    <col min="3" max="3" width="17.7109375" customWidth="1"/>
    <col min="4" max="4" width="14.42578125" customWidth="1"/>
    <col min="5" max="5" width="18.28515625" customWidth="1"/>
    <col min="6" max="6" width="8.85546875" hidden="1" customWidth="1"/>
    <col min="7" max="7" width="12.85546875" customWidth="1"/>
    <col min="8" max="8" width="11.5703125" customWidth="1"/>
    <col min="9" max="9" width="9.5703125" customWidth="1"/>
    <col min="10" max="10" width="10.42578125" customWidth="1"/>
    <col min="11" max="11" width="10.5703125" customWidth="1"/>
    <col min="12" max="12" width="14.7109375" customWidth="1"/>
    <col min="13" max="13" width="16.28515625" customWidth="1"/>
    <col min="14" max="14" width="14.7109375" customWidth="1"/>
    <col min="15" max="15" width="17.42578125" customWidth="1"/>
  </cols>
  <sheetData>
    <row r="1" spans="1:15" ht="15.75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8" t="s">
        <v>22</v>
      </c>
    </row>
    <row r="2" spans="1:15" ht="15" x14ac:dyDescent="0.25">
      <c r="A2" s="22"/>
      <c r="B2" s="41" t="s">
        <v>21</v>
      </c>
      <c r="C2" s="41"/>
      <c r="D2" s="41"/>
      <c r="E2" s="41"/>
      <c r="F2" s="41"/>
      <c r="G2" s="41"/>
      <c r="H2" s="42"/>
      <c r="I2" s="42"/>
      <c r="J2" s="42"/>
      <c r="K2" s="42"/>
      <c r="L2" s="21"/>
      <c r="M2" s="21"/>
      <c r="N2" s="21"/>
      <c r="O2" s="21"/>
    </row>
    <row r="3" spans="1:15" ht="15" x14ac:dyDescent="0.25">
      <c r="A3" s="22"/>
      <c r="B3" s="41" t="s">
        <v>81</v>
      </c>
      <c r="C3" s="41"/>
      <c r="D3" s="41"/>
      <c r="E3" s="41"/>
      <c r="F3" s="41"/>
      <c r="G3" s="41"/>
      <c r="H3" s="23"/>
      <c r="I3" s="23"/>
      <c r="J3" s="23"/>
      <c r="K3" s="22"/>
      <c r="L3" s="21"/>
      <c r="M3" s="21"/>
      <c r="N3" s="21"/>
      <c r="O3" s="21"/>
    </row>
    <row r="4" spans="1:15" ht="15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1"/>
      <c r="M4" s="21"/>
      <c r="N4" s="21"/>
      <c r="O4" s="21"/>
    </row>
    <row r="5" spans="1:15" ht="15.75" x14ac:dyDescent="0.2">
      <c r="A5" s="43" t="s">
        <v>4</v>
      </c>
      <c r="B5" s="43" t="s">
        <v>23</v>
      </c>
      <c r="C5" s="43" t="s">
        <v>24</v>
      </c>
      <c r="D5" s="48" t="s">
        <v>25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50"/>
    </row>
    <row r="6" spans="1:15" ht="15.75" x14ac:dyDescent="0.25">
      <c r="A6" s="44"/>
      <c r="B6" s="44"/>
      <c r="C6" s="44"/>
      <c r="D6" s="43" t="s">
        <v>82</v>
      </c>
      <c r="E6" s="48" t="s">
        <v>27</v>
      </c>
      <c r="F6" s="49"/>
      <c r="G6" s="49"/>
      <c r="H6" s="49"/>
      <c r="I6" s="49"/>
      <c r="J6" s="49"/>
      <c r="K6" s="50"/>
      <c r="L6" s="43" t="s">
        <v>83</v>
      </c>
      <c r="M6" s="31" t="s">
        <v>27</v>
      </c>
      <c r="N6" s="43" t="s">
        <v>84</v>
      </c>
      <c r="O6" s="31" t="s">
        <v>27</v>
      </c>
    </row>
    <row r="7" spans="1:15" ht="131.25" customHeight="1" x14ac:dyDescent="0.2">
      <c r="A7" s="44"/>
      <c r="B7" s="44"/>
      <c r="C7" s="44"/>
      <c r="D7" s="44"/>
      <c r="E7" s="43" t="s">
        <v>28</v>
      </c>
      <c r="F7" s="43" t="s">
        <v>29</v>
      </c>
      <c r="G7" s="43" t="s">
        <v>30</v>
      </c>
      <c r="H7" s="43" t="s">
        <v>31</v>
      </c>
      <c r="I7" s="43" t="s">
        <v>32</v>
      </c>
      <c r="J7" s="51" t="s">
        <v>33</v>
      </c>
      <c r="K7" s="52"/>
      <c r="L7" s="44"/>
      <c r="M7" s="46" t="s">
        <v>28</v>
      </c>
      <c r="N7" s="44"/>
      <c r="O7" s="46" t="s">
        <v>28</v>
      </c>
    </row>
    <row r="8" spans="1:15" ht="136.5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29" t="s">
        <v>26</v>
      </c>
      <c r="K8" s="29" t="s">
        <v>34</v>
      </c>
      <c r="L8" s="45"/>
      <c r="M8" s="47"/>
      <c r="N8" s="45"/>
      <c r="O8" s="47"/>
    </row>
    <row r="9" spans="1:15" ht="15" x14ac:dyDescent="0.2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/>
      <c r="G9" s="24">
        <v>6</v>
      </c>
      <c r="H9" s="24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24">
        <v>14</v>
      </c>
    </row>
    <row r="10" spans="1:15" ht="31.5" x14ac:dyDescent="0.2">
      <c r="A10" s="30" t="s">
        <v>76</v>
      </c>
      <c r="B10" s="24"/>
      <c r="C10" s="24"/>
      <c r="D10" s="32">
        <f>D12+D13+D14+D15</f>
        <v>7176022</v>
      </c>
      <c r="E10" s="32">
        <f t="shared" ref="E10:N10" si="0">E12+E13+E14+E15</f>
        <v>6722272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32">
        <f t="shared" si="0"/>
        <v>0</v>
      </c>
      <c r="J10" s="32">
        <f t="shared" si="0"/>
        <v>453750</v>
      </c>
      <c r="K10" s="32">
        <f t="shared" si="0"/>
        <v>0</v>
      </c>
      <c r="L10" s="32">
        <f t="shared" si="0"/>
        <v>7442542</v>
      </c>
      <c r="M10" s="32">
        <f t="shared" si="0"/>
        <v>6982442</v>
      </c>
      <c r="N10" s="32">
        <f t="shared" si="0"/>
        <v>7627542</v>
      </c>
      <c r="O10" s="32">
        <f>O12+O13+O14+O15</f>
        <v>7156942</v>
      </c>
    </row>
    <row r="11" spans="1:15" ht="15" x14ac:dyDescent="0.2">
      <c r="A11" s="25" t="s">
        <v>35</v>
      </c>
      <c r="B11" s="26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28.9" customHeight="1" x14ac:dyDescent="0.2">
      <c r="A12" s="25" t="s">
        <v>36</v>
      </c>
      <c r="B12" s="26"/>
      <c r="C12" s="26" t="s">
        <v>88</v>
      </c>
      <c r="D12" s="27">
        <f>J12</f>
        <v>453750</v>
      </c>
      <c r="E12" s="27"/>
      <c r="F12" s="27"/>
      <c r="G12" s="27"/>
      <c r="H12" s="27"/>
      <c r="I12" s="27"/>
      <c r="J12" s="27">
        <v>453750</v>
      </c>
      <c r="K12" s="27"/>
      <c r="L12" s="27">
        <v>460100</v>
      </c>
      <c r="M12" s="27"/>
      <c r="N12" s="27">
        <v>470600</v>
      </c>
      <c r="O12" s="27"/>
    </row>
    <row r="13" spans="1:15" ht="30" x14ac:dyDescent="0.2">
      <c r="A13" s="25" t="s">
        <v>37</v>
      </c>
      <c r="B13" s="26"/>
      <c r="C13" s="26" t="s">
        <v>89</v>
      </c>
      <c r="D13" s="27">
        <f>E13</f>
        <v>4022600</v>
      </c>
      <c r="E13" s="27">
        <v>4022600</v>
      </c>
      <c r="F13" s="27"/>
      <c r="G13" s="27"/>
      <c r="H13" s="27"/>
      <c r="I13" s="27"/>
      <c r="J13" s="27"/>
      <c r="K13" s="27"/>
      <c r="L13" s="27">
        <v>4045100</v>
      </c>
      <c r="M13" s="27">
        <v>4045100</v>
      </c>
      <c r="N13" s="27">
        <v>4045100</v>
      </c>
      <c r="O13" s="27">
        <v>4045100</v>
      </c>
    </row>
    <row r="14" spans="1:15" ht="30" x14ac:dyDescent="0.2">
      <c r="A14" s="25" t="s">
        <v>37</v>
      </c>
      <c r="B14" s="26"/>
      <c r="C14" s="26" t="s">
        <v>90</v>
      </c>
      <c r="D14" s="27">
        <f t="shared" ref="D14:D15" si="1">E14</f>
        <v>2669930</v>
      </c>
      <c r="E14" s="27">
        <v>2669930</v>
      </c>
      <c r="F14" s="27"/>
      <c r="G14" s="27"/>
      <c r="H14" s="27"/>
      <c r="I14" s="27"/>
      <c r="J14" s="27"/>
      <c r="K14" s="27"/>
      <c r="L14" s="27">
        <v>2907600</v>
      </c>
      <c r="M14" s="27">
        <v>2907600</v>
      </c>
      <c r="N14" s="27">
        <v>3082100</v>
      </c>
      <c r="O14" s="27">
        <v>3082100</v>
      </c>
    </row>
    <row r="15" spans="1:15" ht="30" x14ac:dyDescent="0.2">
      <c r="A15" s="25" t="s">
        <v>37</v>
      </c>
      <c r="B15" s="26"/>
      <c r="C15" s="26" t="s">
        <v>91</v>
      </c>
      <c r="D15" s="27">
        <f t="shared" si="1"/>
        <v>29742</v>
      </c>
      <c r="E15" s="27">
        <v>29742</v>
      </c>
      <c r="F15" s="27"/>
      <c r="G15" s="27"/>
      <c r="H15" s="27"/>
      <c r="I15" s="27"/>
      <c r="J15" s="27"/>
      <c r="K15" s="27"/>
      <c r="L15" s="27">
        <f>M15</f>
        <v>29742</v>
      </c>
      <c r="M15" s="27">
        <v>29742</v>
      </c>
      <c r="N15" s="27">
        <f>O15</f>
        <v>29742</v>
      </c>
      <c r="O15" s="27">
        <v>29742</v>
      </c>
    </row>
    <row r="16" spans="1:15" ht="15" x14ac:dyDescent="0.2">
      <c r="A16" s="25" t="s">
        <v>38</v>
      </c>
      <c r="B16" s="26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45" x14ac:dyDescent="0.2">
      <c r="A17" s="25" t="s">
        <v>39</v>
      </c>
      <c r="B17" s="26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5" x14ac:dyDescent="0.2">
      <c r="A18" s="25" t="s">
        <v>40</v>
      </c>
      <c r="B18" s="26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5" x14ac:dyDescent="0.2">
      <c r="A19" s="25" t="s">
        <v>38</v>
      </c>
      <c r="B19" s="26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96" customHeight="1" x14ac:dyDescent="0.2">
      <c r="A20" s="39" t="s">
        <v>108</v>
      </c>
      <c r="B20" s="26"/>
      <c r="C20" s="26" t="s">
        <v>109</v>
      </c>
      <c r="D20" s="27">
        <f t="shared" ref="D20:O20" si="2">D21+D26+D38</f>
        <v>7176022</v>
      </c>
      <c r="E20" s="27">
        <f t="shared" si="2"/>
        <v>6722272</v>
      </c>
      <c r="F20" s="27">
        <f t="shared" si="2"/>
        <v>0</v>
      </c>
      <c r="G20" s="27">
        <f t="shared" si="2"/>
        <v>0</v>
      </c>
      <c r="H20" s="27">
        <f t="shared" si="2"/>
        <v>0</v>
      </c>
      <c r="I20" s="27">
        <f t="shared" si="2"/>
        <v>0</v>
      </c>
      <c r="J20" s="27">
        <f t="shared" si="2"/>
        <v>453750</v>
      </c>
      <c r="K20" s="27">
        <f t="shared" si="2"/>
        <v>0</v>
      </c>
      <c r="L20" s="27">
        <f t="shared" si="2"/>
        <v>7442542</v>
      </c>
      <c r="M20" s="27">
        <f t="shared" si="2"/>
        <v>6982442</v>
      </c>
      <c r="N20" s="27">
        <f t="shared" si="2"/>
        <v>7627542</v>
      </c>
      <c r="O20" s="27">
        <f t="shared" si="2"/>
        <v>7156942</v>
      </c>
    </row>
    <row r="21" spans="1:15" ht="60.6" customHeight="1" x14ac:dyDescent="0.2">
      <c r="A21" s="38" t="s">
        <v>107</v>
      </c>
      <c r="B21" s="26"/>
      <c r="C21" s="26" t="s">
        <v>89</v>
      </c>
      <c r="D21" s="27">
        <f>D22+D23+D24+D25</f>
        <v>4022600</v>
      </c>
      <c r="E21" s="27">
        <f t="shared" ref="E21:O21" si="3">E22+E23+E24+E25</f>
        <v>4022600</v>
      </c>
      <c r="F21" s="27">
        <f t="shared" si="3"/>
        <v>0</v>
      </c>
      <c r="G21" s="27">
        <f t="shared" si="3"/>
        <v>0</v>
      </c>
      <c r="H21" s="27">
        <f t="shared" si="3"/>
        <v>0</v>
      </c>
      <c r="I21" s="27">
        <f t="shared" si="3"/>
        <v>0</v>
      </c>
      <c r="J21" s="27">
        <f t="shared" si="3"/>
        <v>0</v>
      </c>
      <c r="K21" s="27">
        <f t="shared" si="3"/>
        <v>0</v>
      </c>
      <c r="L21" s="27">
        <f t="shared" si="3"/>
        <v>4045100</v>
      </c>
      <c r="M21" s="27">
        <f t="shared" si="3"/>
        <v>4045100</v>
      </c>
      <c r="N21" s="27">
        <f t="shared" si="3"/>
        <v>4045100</v>
      </c>
      <c r="O21" s="27">
        <f t="shared" si="3"/>
        <v>4045100</v>
      </c>
    </row>
    <row r="22" spans="1:15" ht="30" x14ac:dyDescent="0.2">
      <c r="A22" s="25" t="s">
        <v>41</v>
      </c>
      <c r="B22" s="26"/>
      <c r="C22" s="26" t="s">
        <v>92</v>
      </c>
      <c r="D22" s="27">
        <f>E22</f>
        <v>2987000</v>
      </c>
      <c r="E22" s="27">
        <v>2987000</v>
      </c>
      <c r="F22" s="27"/>
      <c r="G22" s="27"/>
      <c r="H22" s="27"/>
      <c r="I22" s="27"/>
      <c r="J22" s="27"/>
      <c r="K22" s="27"/>
      <c r="L22" s="27">
        <f>M22</f>
        <v>2987000</v>
      </c>
      <c r="M22" s="27">
        <v>2987000</v>
      </c>
      <c r="N22" s="27">
        <f>O22</f>
        <v>2987000</v>
      </c>
      <c r="O22" s="27">
        <v>2987000</v>
      </c>
    </row>
    <row r="23" spans="1:15" ht="30" x14ac:dyDescent="0.2">
      <c r="A23" s="25" t="s">
        <v>43</v>
      </c>
      <c r="B23" s="26"/>
      <c r="C23" s="26" t="s">
        <v>93</v>
      </c>
      <c r="D23" s="27">
        <f t="shared" ref="D23:D25" si="4">E23</f>
        <v>902400</v>
      </c>
      <c r="E23" s="27">
        <v>902400</v>
      </c>
      <c r="F23" s="27"/>
      <c r="G23" s="27"/>
      <c r="H23" s="27"/>
      <c r="I23" s="27"/>
      <c r="J23" s="27"/>
      <c r="K23" s="27"/>
      <c r="L23" s="27">
        <f t="shared" ref="L23:L25" si="5">M23</f>
        <v>902400</v>
      </c>
      <c r="M23" s="27">
        <v>902400</v>
      </c>
      <c r="N23" s="27">
        <f t="shared" ref="N23:N25" si="6">O23</f>
        <v>902400</v>
      </c>
      <c r="O23" s="27">
        <v>902400</v>
      </c>
    </row>
    <row r="24" spans="1:15" ht="30" x14ac:dyDescent="0.2">
      <c r="A24" s="25" t="s">
        <v>49</v>
      </c>
      <c r="B24" s="26"/>
      <c r="C24" s="26" t="s">
        <v>94</v>
      </c>
      <c r="D24" s="27">
        <f t="shared" si="4"/>
        <v>80000</v>
      </c>
      <c r="E24" s="27">
        <v>80000</v>
      </c>
      <c r="F24" s="27"/>
      <c r="G24" s="27"/>
      <c r="H24" s="27"/>
      <c r="I24" s="27"/>
      <c r="J24" s="27"/>
      <c r="K24" s="27"/>
      <c r="L24" s="27">
        <f t="shared" si="5"/>
        <v>80000</v>
      </c>
      <c r="M24" s="27">
        <v>80000</v>
      </c>
      <c r="N24" s="27">
        <f t="shared" si="6"/>
        <v>80000</v>
      </c>
      <c r="O24" s="27">
        <v>80000</v>
      </c>
    </row>
    <row r="25" spans="1:15" ht="45" x14ac:dyDescent="0.2">
      <c r="A25" s="25" t="s">
        <v>50</v>
      </c>
      <c r="B25" s="26"/>
      <c r="C25" s="26" t="s">
        <v>94</v>
      </c>
      <c r="D25" s="27">
        <f t="shared" si="4"/>
        <v>53200</v>
      </c>
      <c r="E25" s="27">
        <v>53200</v>
      </c>
      <c r="F25" s="27"/>
      <c r="G25" s="27"/>
      <c r="H25" s="27"/>
      <c r="I25" s="27"/>
      <c r="J25" s="27"/>
      <c r="K25" s="27"/>
      <c r="L25" s="27">
        <f t="shared" si="5"/>
        <v>75700</v>
      </c>
      <c r="M25" s="27">
        <v>75700</v>
      </c>
      <c r="N25" s="27">
        <f t="shared" si="6"/>
        <v>75700</v>
      </c>
      <c r="O25" s="27">
        <v>75700</v>
      </c>
    </row>
    <row r="26" spans="1:15" ht="57" customHeight="1" x14ac:dyDescent="0.2">
      <c r="A26" s="25" t="s">
        <v>107</v>
      </c>
      <c r="B26" s="26"/>
      <c r="C26" s="26" t="s">
        <v>90</v>
      </c>
      <c r="D26" s="27">
        <f>D27+D28+D29+D30+D31+D32+D33+D34+D36+D37+D35</f>
        <v>3123680</v>
      </c>
      <c r="E26" s="27">
        <f>E27+E28+E29+E30+E31+E32+E33+E34+E36+E37</f>
        <v>2669930</v>
      </c>
      <c r="F26" s="27">
        <f>F27+F28+F29+F30+F31+F32+F33+F34+F36+F37</f>
        <v>0</v>
      </c>
      <c r="G26" s="27">
        <f>G27+G28+G29+G30+G31+G32+G33+G34+G36+G37</f>
        <v>0</v>
      </c>
      <c r="H26" s="27">
        <f>H27+H28+H29+H30+H31+H32+H33+H34+H36+H37</f>
        <v>0</v>
      </c>
      <c r="I26" s="27">
        <f>I27+I28+I29+I30+I31+I32+I33+I34+I36+I37</f>
        <v>0</v>
      </c>
      <c r="J26" s="27">
        <f>J27+J28+J29+J30+J31+J32+J33+J34+J36+J37+J35</f>
        <v>453750</v>
      </c>
      <c r="K26" s="27">
        <f t="shared" ref="K26:O26" si="7">K27+K28+K29+K30+K31+K32+K33+K34+K36+K37+K35</f>
        <v>0</v>
      </c>
      <c r="L26" s="27">
        <f t="shared" si="7"/>
        <v>3367700</v>
      </c>
      <c r="M26" s="27">
        <f t="shared" si="7"/>
        <v>2907600</v>
      </c>
      <c r="N26" s="27">
        <f t="shared" si="7"/>
        <v>3552700</v>
      </c>
      <c r="O26" s="27">
        <f t="shared" si="7"/>
        <v>3082100</v>
      </c>
    </row>
    <row r="27" spans="1:15" ht="30" x14ac:dyDescent="0.2">
      <c r="A27" s="25" t="s">
        <v>41</v>
      </c>
      <c r="B27" s="26"/>
      <c r="C27" s="26" t="s">
        <v>95</v>
      </c>
      <c r="D27" s="27">
        <f>E27+J27</f>
        <v>663300</v>
      </c>
      <c r="E27" s="27">
        <v>663300</v>
      </c>
      <c r="F27" s="27"/>
      <c r="G27" s="27"/>
      <c r="H27" s="27"/>
      <c r="I27" s="27"/>
      <c r="J27" s="27"/>
      <c r="K27" s="27"/>
      <c r="L27" s="27">
        <v>720000</v>
      </c>
      <c r="M27" s="27">
        <v>720000</v>
      </c>
      <c r="N27" s="27">
        <v>730000</v>
      </c>
      <c r="O27" s="27">
        <v>730000</v>
      </c>
    </row>
    <row r="28" spans="1:15" ht="15" x14ac:dyDescent="0.2">
      <c r="A28" s="25" t="s">
        <v>42</v>
      </c>
      <c r="B28" s="26"/>
      <c r="C28" s="26"/>
      <c r="D28" s="27">
        <f t="shared" ref="D28:D37" si="8">E28+J28</f>
        <v>0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30" x14ac:dyDescent="0.2">
      <c r="A29" s="25" t="s">
        <v>43</v>
      </c>
      <c r="B29" s="26"/>
      <c r="C29" s="26" t="s">
        <v>96</v>
      </c>
      <c r="D29" s="27">
        <f t="shared" si="8"/>
        <v>200300</v>
      </c>
      <c r="E29" s="27">
        <v>200300</v>
      </c>
      <c r="F29" s="27"/>
      <c r="G29" s="27"/>
      <c r="H29" s="27"/>
      <c r="I29" s="27"/>
      <c r="J29" s="27"/>
      <c r="K29" s="27"/>
      <c r="L29" s="27">
        <v>217000</v>
      </c>
      <c r="M29" s="27">
        <v>217000</v>
      </c>
      <c r="N29" s="27">
        <v>220000</v>
      </c>
      <c r="O29" s="27">
        <v>220000</v>
      </c>
    </row>
    <row r="30" spans="1:15" ht="22.15" customHeight="1" x14ac:dyDescent="0.2">
      <c r="A30" s="25" t="s">
        <v>44</v>
      </c>
      <c r="B30" s="26"/>
      <c r="C30" s="26" t="s">
        <v>97</v>
      </c>
      <c r="D30" s="27">
        <f t="shared" si="8"/>
        <v>34000</v>
      </c>
      <c r="E30" s="27"/>
      <c r="F30" s="27"/>
      <c r="G30" s="27"/>
      <c r="H30" s="27"/>
      <c r="I30" s="27"/>
      <c r="J30" s="27">
        <v>34000</v>
      </c>
      <c r="K30" s="27"/>
      <c r="L30" s="27">
        <v>34300</v>
      </c>
      <c r="M30" s="27"/>
      <c r="N30" s="27">
        <v>34600</v>
      </c>
      <c r="O30" s="27"/>
    </row>
    <row r="31" spans="1:15" ht="30" x14ac:dyDescent="0.2">
      <c r="A31" s="25" t="s">
        <v>45</v>
      </c>
      <c r="B31" s="26"/>
      <c r="C31" s="26" t="s">
        <v>97</v>
      </c>
      <c r="D31" s="27">
        <f t="shared" si="8"/>
        <v>981300</v>
      </c>
      <c r="E31" s="27">
        <v>981300</v>
      </c>
      <c r="F31" s="27"/>
      <c r="G31" s="27"/>
      <c r="H31" s="27"/>
      <c r="I31" s="27"/>
      <c r="J31" s="27"/>
      <c r="K31" s="27"/>
      <c r="L31" s="27">
        <v>996000</v>
      </c>
      <c r="M31" s="27">
        <v>996000</v>
      </c>
      <c r="N31" s="27">
        <v>1011000</v>
      </c>
      <c r="O31" s="27">
        <v>1011000</v>
      </c>
    </row>
    <row r="32" spans="1:15" ht="30" x14ac:dyDescent="0.2">
      <c r="A32" s="25" t="s">
        <v>46</v>
      </c>
      <c r="B32" s="26"/>
      <c r="C32" s="26" t="s">
        <v>97</v>
      </c>
      <c r="D32" s="27">
        <f t="shared" si="8"/>
        <v>37000</v>
      </c>
      <c r="E32" s="27">
        <v>7000</v>
      </c>
      <c r="F32" s="27"/>
      <c r="G32" s="27"/>
      <c r="H32" s="27"/>
      <c r="I32" s="27"/>
      <c r="J32" s="27">
        <v>30000</v>
      </c>
      <c r="K32" s="27"/>
      <c r="L32" s="27">
        <v>49900</v>
      </c>
      <c r="M32" s="27">
        <v>19600</v>
      </c>
      <c r="N32" s="27">
        <v>68700</v>
      </c>
      <c r="O32" s="27">
        <v>38000</v>
      </c>
    </row>
    <row r="33" spans="1:15" ht="30" x14ac:dyDescent="0.2">
      <c r="A33" s="25" t="s">
        <v>47</v>
      </c>
      <c r="B33" s="26"/>
      <c r="C33" s="26" t="s">
        <v>97</v>
      </c>
      <c r="D33" s="27">
        <f t="shared" si="8"/>
        <v>42000</v>
      </c>
      <c r="E33" s="27">
        <v>7000</v>
      </c>
      <c r="F33" s="27"/>
      <c r="G33" s="27"/>
      <c r="H33" s="27"/>
      <c r="I33" s="27"/>
      <c r="J33" s="27">
        <v>35000</v>
      </c>
      <c r="K33" s="27"/>
      <c r="L33" s="27">
        <v>151600</v>
      </c>
      <c r="M33" s="27">
        <v>116100</v>
      </c>
      <c r="N33" s="27">
        <v>177000</v>
      </c>
      <c r="O33" s="27">
        <v>137000</v>
      </c>
    </row>
    <row r="34" spans="1:15" ht="30" x14ac:dyDescent="0.2">
      <c r="A34" s="25" t="s">
        <v>48</v>
      </c>
      <c r="B34" s="26"/>
      <c r="C34" s="26" t="s">
        <v>105</v>
      </c>
      <c r="D34" s="27">
        <f t="shared" si="8"/>
        <v>21000</v>
      </c>
      <c r="E34" s="27">
        <v>21000</v>
      </c>
      <c r="F34" s="27"/>
      <c r="G34" s="27"/>
      <c r="H34" s="27"/>
      <c r="I34" s="27"/>
      <c r="J34" s="27"/>
      <c r="K34" s="27"/>
      <c r="L34" s="27">
        <v>21300</v>
      </c>
      <c r="M34" s="27">
        <v>21300</v>
      </c>
      <c r="N34" s="27">
        <v>21200</v>
      </c>
      <c r="O34" s="27">
        <v>21200</v>
      </c>
    </row>
    <row r="35" spans="1:15" ht="30" x14ac:dyDescent="0.2">
      <c r="A35" s="25" t="s">
        <v>48</v>
      </c>
      <c r="B35" s="26"/>
      <c r="C35" s="26" t="s">
        <v>106</v>
      </c>
      <c r="D35" s="27">
        <f t="shared" si="8"/>
        <v>8207</v>
      </c>
      <c r="E35" s="27"/>
      <c r="F35" s="27"/>
      <c r="G35" s="27"/>
      <c r="H35" s="27"/>
      <c r="I35" s="27"/>
      <c r="J35" s="27">
        <v>8207</v>
      </c>
      <c r="K35" s="27"/>
      <c r="L35" s="27">
        <v>8300</v>
      </c>
      <c r="M35" s="27"/>
      <c r="N35" s="27">
        <v>8400</v>
      </c>
      <c r="O35" s="27"/>
    </row>
    <row r="36" spans="1:15" ht="30" x14ac:dyDescent="0.2">
      <c r="A36" s="25" t="s">
        <v>49</v>
      </c>
      <c r="B36" s="26"/>
      <c r="C36" s="26" t="s">
        <v>97</v>
      </c>
      <c r="D36" s="27">
        <f t="shared" si="8"/>
        <v>0</v>
      </c>
      <c r="E36" s="27"/>
      <c r="F36" s="27"/>
      <c r="G36" s="27"/>
      <c r="H36" s="27"/>
      <c r="I36" s="27"/>
      <c r="J36" s="27"/>
      <c r="K36" s="27"/>
      <c r="L36" s="27">
        <v>15200</v>
      </c>
      <c r="M36" s="27">
        <v>15200</v>
      </c>
      <c r="N36" s="27">
        <v>110000</v>
      </c>
      <c r="O36" s="27">
        <v>110000</v>
      </c>
    </row>
    <row r="37" spans="1:15" ht="45" x14ac:dyDescent="0.2">
      <c r="A37" s="25" t="s">
        <v>50</v>
      </c>
      <c r="B37" s="26"/>
      <c r="C37" s="26" t="s">
        <v>97</v>
      </c>
      <c r="D37" s="27">
        <f t="shared" si="8"/>
        <v>1136573</v>
      </c>
      <c r="E37" s="27">
        <v>790030</v>
      </c>
      <c r="F37" s="27"/>
      <c r="G37" s="27"/>
      <c r="H37" s="27"/>
      <c r="I37" s="27"/>
      <c r="J37" s="27">
        <v>346543</v>
      </c>
      <c r="K37" s="27"/>
      <c r="L37" s="27">
        <v>1154100</v>
      </c>
      <c r="M37" s="27">
        <v>802400</v>
      </c>
      <c r="N37" s="27">
        <v>1171800</v>
      </c>
      <c r="O37" s="27">
        <v>814900</v>
      </c>
    </row>
    <row r="38" spans="1:15" ht="58.15" customHeight="1" x14ac:dyDescent="0.2">
      <c r="A38" s="25" t="s">
        <v>107</v>
      </c>
      <c r="B38" s="26"/>
      <c r="C38" s="26" t="s">
        <v>91</v>
      </c>
      <c r="D38" s="27">
        <f>D39</f>
        <v>29742</v>
      </c>
      <c r="E38" s="27">
        <f t="shared" ref="E38:O38" si="9">E39</f>
        <v>29742</v>
      </c>
      <c r="F38" s="27">
        <f t="shared" si="9"/>
        <v>0</v>
      </c>
      <c r="G38" s="27">
        <f t="shared" si="9"/>
        <v>0</v>
      </c>
      <c r="H38" s="27">
        <f t="shared" si="9"/>
        <v>0</v>
      </c>
      <c r="I38" s="27">
        <f t="shared" si="9"/>
        <v>0</v>
      </c>
      <c r="J38" s="27">
        <f t="shared" si="9"/>
        <v>0</v>
      </c>
      <c r="K38" s="27">
        <f t="shared" si="9"/>
        <v>0</v>
      </c>
      <c r="L38" s="27">
        <f t="shared" si="9"/>
        <v>29742</v>
      </c>
      <c r="M38" s="27">
        <f t="shared" si="9"/>
        <v>29742</v>
      </c>
      <c r="N38" s="27">
        <f t="shared" si="9"/>
        <v>29742</v>
      </c>
      <c r="O38" s="27">
        <f t="shared" si="9"/>
        <v>29742</v>
      </c>
    </row>
    <row r="39" spans="1:15" ht="45" x14ac:dyDescent="0.2">
      <c r="A39" s="25" t="s">
        <v>50</v>
      </c>
      <c r="B39" s="26"/>
      <c r="C39" s="26" t="s">
        <v>110</v>
      </c>
      <c r="D39" s="27">
        <f>E39</f>
        <v>29742</v>
      </c>
      <c r="E39" s="27">
        <v>29742</v>
      </c>
      <c r="F39" s="27"/>
      <c r="G39" s="27"/>
      <c r="H39" s="27"/>
      <c r="I39" s="27"/>
      <c r="J39" s="27"/>
      <c r="K39" s="27"/>
      <c r="L39" s="27">
        <f>M39</f>
        <v>29742</v>
      </c>
      <c r="M39" s="27">
        <v>29742</v>
      </c>
      <c r="N39" s="27">
        <f>O39</f>
        <v>29742</v>
      </c>
      <c r="O39" s="27">
        <v>29742</v>
      </c>
    </row>
  </sheetData>
  <mergeCells count="18">
    <mergeCell ref="A5:A8"/>
    <mergeCell ref="B5:B8"/>
    <mergeCell ref="C5:C8"/>
    <mergeCell ref="D6:D8"/>
    <mergeCell ref="E7:E8"/>
    <mergeCell ref="E6:K6"/>
    <mergeCell ref="I7:I8"/>
    <mergeCell ref="J7:K7"/>
    <mergeCell ref="B2:K2"/>
    <mergeCell ref="L6:L8"/>
    <mergeCell ref="M7:M8"/>
    <mergeCell ref="N6:N8"/>
    <mergeCell ref="O7:O8"/>
    <mergeCell ref="D5:O5"/>
    <mergeCell ref="G7:G8"/>
    <mergeCell ref="H7:H8"/>
    <mergeCell ref="F7:F8"/>
    <mergeCell ref="B3:G3"/>
  </mergeCells>
  <pageMargins left="0.7" right="0.7" top="0.75" bottom="0.75" header="0.3" footer="0.3"/>
  <pageSetup paperSize="9" scale="6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opLeftCell="A7" workbookViewId="0">
      <selection activeCell="G15" sqref="G15"/>
    </sheetView>
  </sheetViews>
  <sheetFormatPr defaultRowHeight="12.75" customHeight="1" x14ac:dyDescent="0.2"/>
  <cols>
    <col min="1" max="1" width="17.42578125" customWidth="1"/>
    <col min="2" max="2" width="7.7109375" customWidth="1"/>
    <col min="3" max="3" width="8.28515625" customWidth="1"/>
    <col min="4" max="6" width="13.7109375" customWidth="1"/>
    <col min="7" max="7" width="16.140625" customWidth="1"/>
    <col min="8" max="8" width="10.28515625" customWidth="1"/>
    <col min="9" max="9" width="11.5703125" customWidth="1"/>
    <col min="10" max="10" width="15.28515625" customWidth="1"/>
    <col min="11" max="11" width="13.85546875" customWidth="1"/>
    <col min="12" max="12" width="13.42578125" customWidth="1"/>
  </cols>
  <sheetData>
    <row r="1" spans="1:12" ht="12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20" t="s">
        <v>52</v>
      </c>
    </row>
    <row r="2" spans="1:12" ht="26.25" customHeight="1" x14ac:dyDescent="0.2">
      <c r="A2" s="53" t="s">
        <v>51</v>
      </c>
      <c r="B2" s="53"/>
      <c r="C2" s="53"/>
      <c r="D2" s="53"/>
      <c r="E2" s="53"/>
      <c r="F2" s="53"/>
      <c r="G2" s="53"/>
      <c r="H2" s="53"/>
      <c r="I2" s="53"/>
      <c r="J2" s="53"/>
    </row>
    <row r="3" spans="1:12" ht="14.25" customHeight="1" x14ac:dyDescent="0.2">
      <c r="A3" s="41" t="s">
        <v>77</v>
      </c>
      <c r="B3" s="40"/>
      <c r="C3" s="40"/>
      <c r="D3" s="40"/>
      <c r="E3" s="40"/>
      <c r="F3" s="40"/>
      <c r="G3" s="40"/>
      <c r="H3" s="40"/>
      <c r="I3" s="40"/>
      <c r="J3" s="40"/>
    </row>
    <row r="4" spans="1:12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45.6" customHeight="1" x14ac:dyDescent="0.2">
      <c r="A5" s="54" t="s">
        <v>4</v>
      </c>
      <c r="B5" s="54" t="s">
        <v>23</v>
      </c>
      <c r="C5" s="54" t="s">
        <v>53</v>
      </c>
      <c r="D5" s="61" t="s">
        <v>54</v>
      </c>
      <c r="E5" s="62"/>
      <c r="F5" s="62"/>
      <c r="G5" s="62"/>
      <c r="H5" s="62"/>
      <c r="I5" s="62"/>
      <c r="J5" s="62"/>
      <c r="K5" s="62"/>
      <c r="L5" s="63"/>
    </row>
    <row r="6" spans="1:12" ht="13.15" customHeight="1" x14ac:dyDescent="0.2">
      <c r="A6" s="54"/>
      <c r="B6" s="54"/>
      <c r="C6" s="54"/>
      <c r="D6" s="55" t="s">
        <v>55</v>
      </c>
      <c r="E6" s="56"/>
      <c r="F6" s="57"/>
      <c r="G6" s="61" t="s">
        <v>27</v>
      </c>
      <c r="H6" s="62"/>
      <c r="I6" s="62"/>
      <c r="J6" s="62"/>
      <c r="K6" s="62"/>
      <c r="L6" s="63"/>
    </row>
    <row r="7" spans="1:12" ht="69" customHeight="1" x14ac:dyDescent="0.2">
      <c r="A7" s="54"/>
      <c r="B7" s="54"/>
      <c r="C7" s="54"/>
      <c r="D7" s="58"/>
      <c r="E7" s="59"/>
      <c r="F7" s="60"/>
      <c r="G7" s="61" t="s">
        <v>56</v>
      </c>
      <c r="H7" s="62"/>
      <c r="I7" s="63"/>
      <c r="J7" s="61" t="s">
        <v>57</v>
      </c>
      <c r="K7" s="62"/>
      <c r="L7" s="63"/>
    </row>
    <row r="8" spans="1:12" ht="52.9" customHeight="1" x14ac:dyDescent="0.2">
      <c r="A8" s="54"/>
      <c r="B8" s="54"/>
      <c r="C8" s="54"/>
      <c r="D8" s="19" t="s">
        <v>78</v>
      </c>
      <c r="E8" s="19" t="s">
        <v>85</v>
      </c>
      <c r="F8" s="19" t="s">
        <v>86</v>
      </c>
      <c r="G8" s="19" t="s">
        <v>78</v>
      </c>
      <c r="H8" s="19" t="s">
        <v>85</v>
      </c>
      <c r="I8" s="19" t="s">
        <v>86</v>
      </c>
      <c r="J8" s="19" t="s">
        <v>79</v>
      </c>
      <c r="K8" s="19" t="s">
        <v>85</v>
      </c>
      <c r="L8" s="19" t="s">
        <v>86</v>
      </c>
    </row>
    <row r="9" spans="1:12" x14ac:dyDescent="0.2">
      <c r="A9" s="4">
        <v>1</v>
      </c>
      <c r="B9" s="4">
        <v>2</v>
      </c>
      <c r="C9" s="4">
        <v>3</v>
      </c>
      <c r="D9" s="4">
        <v>4</v>
      </c>
      <c r="E9" s="18">
        <v>5</v>
      </c>
      <c r="F9" s="18">
        <v>6</v>
      </c>
      <c r="G9" s="4">
        <v>7</v>
      </c>
      <c r="H9" s="18">
        <v>8</v>
      </c>
      <c r="I9" s="18">
        <v>9</v>
      </c>
      <c r="J9" s="4">
        <v>10</v>
      </c>
      <c r="K9" s="18">
        <v>11</v>
      </c>
      <c r="L9" s="18">
        <v>12</v>
      </c>
    </row>
    <row r="10" spans="1:12" ht="51.6" customHeight="1" x14ac:dyDescent="0.2">
      <c r="A10" s="33" t="s">
        <v>98</v>
      </c>
      <c r="B10" s="34"/>
      <c r="C10" s="34"/>
      <c r="D10" s="34">
        <v>2393815</v>
      </c>
      <c r="E10" s="34">
        <v>2586542</v>
      </c>
      <c r="F10" s="34">
        <v>2758542</v>
      </c>
      <c r="G10" s="34">
        <v>2393815</v>
      </c>
      <c r="H10" s="34">
        <v>2586542</v>
      </c>
      <c r="I10" s="34">
        <v>2758542</v>
      </c>
      <c r="J10" s="34"/>
      <c r="K10" s="34"/>
      <c r="L10" s="34"/>
    </row>
    <row r="11" spans="1:12" ht="66" customHeight="1" x14ac:dyDescent="0.2">
      <c r="A11" s="33" t="s">
        <v>99</v>
      </c>
      <c r="B11" s="34"/>
      <c r="C11" s="34"/>
      <c r="D11" s="34">
        <v>1676963.8</v>
      </c>
      <c r="E11" s="34">
        <v>1845100</v>
      </c>
      <c r="F11" s="34">
        <v>1872800</v>
      </c>
      <c r="G11" s="34">
        <v>1676963.8</v>
      </c>
      <c r="H11" s="34">
        <v>1845100</v>
      </c>
      <c r="I11" s="34">
        <v>1872800</v>
      </c>
      <c r="J11" s="34"/>
      <c r="K11" s="34"/>
      <c r="L11" s="34"/>
    </row>
    <row r="12" spans="1:12" ht="53.45" customHeight="1" x14ac:dyDescent="0.2">
      <c r="A12" s="33" t="s">
        <v>100</v>
      </c>
      <c r="B12" s="34"/>
      <c r="C12" s="34"/>
      <c r="D12" s="34">
        <v>716851.19999999995</v>
      </c>
      <c r="E12" s="34">
        <v>741442</v>
      </c>
      <c r="F12" s="34">
        <v>885742</v>
      </c>
      <c r="G12" s="34">
        <v>716851.19999999995</v>
      </c>
      <c r="H12" s="34">
        <v>741442</v>
      </c>
      <c r="I12" s="34">
        <v>885742</v>
      </c>
      <c r="J12" s="34"/>
      <c r="K12" s="34"/>
      <c r="L12" s="34"/>
    </row>
  </sheetData>
  <mergeCells count="10">
    <mergeCell ref="A2:J2"/>
    <mergeCell ref="A3:J3"/>
    <mergeCell ref="A5:A8"/>
    <mergeCell ref="B5:B8"/>
    <mergeCell ref="C5:C8"/>
    <mergeCell ref="D6:F7"/>
    <mergeCell ref="G7:I7"/>
    <mergeCell ref="J7:L7"/>
    <mergeCell ref="G6:L6"/>
    <mergeCell ref="D5:L5"/>
  </mergeCells>
  <pageMargins left="0.7" right="0.7" top="0.75" bottom="0.75" header="0.3" footer="0.3"/>
  <pageSetup paperSize="9" scale="8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topLeftCell="A16" workbookViewId="0">
      <selection activeCell="C27" sqref="C27"/>
    </sheetView>
  </sheetViews>
  <sheetFormatPr defaultRowHeight="12.75" customHeight="1" x14ac:dyDescent="0.2"/>
  <cols>
    <col min="1" max="1" width="37.7109375" customWidth="1"/>
    <col min="2" max="2" width="17.42578125" customWidth="1"/>
    <col min="3" max="3" width="29.42578125" customWidth="1"/>
  </cols>
  <sheetData>
    <row r="1" spans="1:3" ht="12.75" customHeight="1" x14ac:dyDescent="0.2">
      <c r="A1" s="2"/>
      <c r="B1" s="2"/>
      <c r="C1" s="3" t="s">
        <v>58</v>
      </c>
    </row>
    <row r="2" spans="1:3" ht="14.25" customHeight="1" x14ac:dyDescent="0.2">
      <c r="A2" s="40" t="s">
        <v>59</v>
      </c>
      <c r="B2" s="40"/>
      <c r="C2" s="40"/>
    </row>
    <row r="3" spans="1:3" ht="14.25" customHeight="1" x14ac:dyDescent="0.2">
      <c r="A3" s="40" t="s">
        <v>0</v>
      </c>
      <c r="B3" s="40"/>
      <c r="C3" s="40"/>
    </row>
    <row r="4" spans="1:3" ht="14.25" customHeight="1" x14ac:dyDescent="0.2">
      <c r="A4" s="41" t="s">
        <v>80</v>
      </c>
      <c r="B4" s="40"/>
      <c r="C4" s="40"/>
    </row>
    <row r="5" spans="1:3" ht="14.25" customHeight="1" x14ac:dyDescent="0.2">
      <c r="A5" s="40" t="s">
        <v>60</v>
      </c>
      <c r="B5" s="40"/>
      <c r="C5" s="40"/>
    </row>
    <row r="6" spans="1:3" ht="12.75" customHeight="1" x14ac:dyDescent="0.2">
      <c r="A6" s="10"/>
      <c r="B6" s="10"/>
    </row>
    <row r="7" spans="1:3" ht="25.5" customHeight="1" x14ac:dyDescent="0.2">
      <c r="A7" s="4" t="s">
        <v>4</v>
      </c>
      <c r="B7" s="4" t="s">
        <v>23</v>
      </c>
      <c r="C7" s="4" t="s">
        <v>61</v>
      </c>
    </row>
    <row r="8" spans="1:3" ht="12.75" customHeight="1" x14ac:dyDescent="0.2">
      <c r="A8" s="4">
        <v>1</v>
      </c>
      <c r="B8" s="4">
        <v>2</v>
      </c>
      <c r="C8" s="4">
        <v>3</v>
      </c>
    </row>
    <row r="9" spans="1:3" ht="12.75" customHeight="1" x14ac:dyDescent="0.2">
      <c r="A9" s="6" t="s">
        <v>62</v>
      </c>
      <c r="B9" s="11" t="s">
        <v>63</v>
      </c>
      <c r="C9" s="9">
        <v>0</v>
      </c>
    </row>
    <row r="10" spans="1:3" ht="12.75" customHeight="1" x14ac:dyDescent="0.2">
      <c r="A10" s="6" t="s">
        <v>64</v>
      </c>
      <c r="B10" s="11" t="s">
        <v>65</v>
      </c>
      <c r="C10" s="9">
        <v>0</v>
      </c>
    </row>
    <row r="11" spans="1:3" ht="12.75" customHeight="1" x14ac:dyDescent="0.2">
      <c r="A11" s="6" t="s">
        <v>66</v>
      </c>
      <c r="B11" s="11" t="s">
        <v>67</v>
      </c>
      <c r="C11" s="9">
        <v>0</v>
      </c>
    </row>
    <row r="12" spans="1:3" ht="12.75" customHeight="1" x14ac:dyDescent="0.2">
      <c r="A12" s="6" t="s">
        <v>68</v>
      </c>
      <c r="B12" s="11" t="s">
        <v>69</v>
      </c>
      <c r="C12" s="9">
        <v>0</v>
      </c>
    </row>
    <row r="13" spans="1:3" ht="12.75" customHeight="1" x14ac:dyDescent="0.2">
      <c r="A13" s="12"/>
      <c r="B13" s="13"/>
      <c r="C13" s="14"/>
    </row>
    <row r="14" spans="1:3" ht="12.75" customHeight="1" x14ac:dyDescent="0.2">
      <c r="A14" s="15"/>
      <c r="B14" s="16"/>
      <c r="C14" s="3" t="s">
        <v>70</v>
      </c>
    </row>
    <row r="15" spans="1:3" ht="14.25" customHeight="1" x14ac:dyDescent="0.2">
      <c r="A15" s="64" t="s">
        <v>71</v>
      </c>
      <c r="B15" s="64"/>
    </row>
    <row r="16" spans="1:3" ht="12.75" customHeight="1" x14ac:dyDescent="0.2">
      <c r="A16" s="10"/>
      <c r="B16" s="10"/>
    </row>
    <row r="17" spans="1:3" ht="12.75" customHeight="1" x14ac:dyDescent="0.2">
      <c r="A17" s="4" t="s">
        <v>4</v>
      </c>
      <c r="B17" s="4" t="s">
        <v>23</v>
      </c>
      <c r="C17" s="4" t="s">
        <v>72</v>
      </c>
    </row>
    <row r="18" spans="1:3" ht="12.75" customHeight="1" x14ac:dyDescent="0.2">
      <c r="A18" s="4">
        <v>1</v>
      </c>
      <c r="B18" s="4">
        <v>2</v>
      </c>
      <c r="C18" s="4">
        <v>3</v>
      </c>
    </row>
    <row r="19" spans="1:3" ht="12.75" customHeight="1" x14ac:dyDescent="0.2">
      <c r="A19" s="6" t="s">
        <v>73</v>
      </c>
      <c r="B19" s="11" t="s">
        <v>63</v>
      </c>
      <c r="C19" s="7"/>
    </row>
    <row r="20" spans="1:3" ht="63.75" customHeight="1" x14ac:dyDescent="0.2">
      <c r="A20" s="6" t="s">
        <v>74</v>
      </c>
      <c r="B20" s="11" t="s">
        <v>65</v>
      </c>
      <c r="C20" s="7"/>
    </row>
    <row r="21" spans="1:3" ht="25.5" customHeight="1" x14ac:dyDescent="0.2">
      <c r="A21" s="6" t="s">
        <v>75</v>
      </c>
      <c r="B21" s="11" t="s">
        <v>67</v>
      </c>
      <c r="C21" s="7"/>
    </row>
    <row r="22" spans="1:3" ht="12.75" customHeight="1" x14ac:dyDescent="0.2">
      <c r="A22" s="12"/>
      <c r="B22" s="17"/>
      <c r="C22" s="1"/>
    </row>
    <row r="24" spans="1:3" ht="12.75" customHeight="1" x14ac:dyDescent="0.2">
      <c r="A24" s="35" t="s">
        <v>101</v>
      </c>
      <c r="B24" s="36" t="s">
        <v>102</v>
      </c>
    </row>
    <row r="26" spans="1:3" ht="12.75" customHeight="1" x14ac:dyDescent="0.2">
      <c r="A26" t="s">
        <v>103</v>
      </c>
      <c r="B26" s="37" t="s">
        <v>104</v>
      </c>
    </row>
  </sheetData>
  <mergeCells count="5">
    <mergeCell ref="A2:C2"/>
    <mergeCell ref="A3:C3"/>
    <mergeCell ref="A4:C4"/>
    <mergeCell ref="A5:C5"/>
    <mergeCell ref="A15:B15"/>
  </mergeCells>
  <pageMargins left="0.7" right="0.7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ФХД (стр.2)</vt:lpstr>
      <vt:lpstr>ФХД (стр.3-4)</vt:lpstr>
      <vt:lpstr>ФХД (стр.5)</vt:lpstr>
      <vt:lpstr>ФХД (стр.6)</vt:lpstr>
      <vt:lpstr>'ФХД (стр.2)'!IS_DOCUMENT</vt:lpstr>
      <vt:lpstr>'ФХД (стр.3-4)'!IS_DOCUMENT</vt:lpstr>
      <vt:lpstr>'ФХД (стр.5)'!IS_DOCUMENT</vt:lpstr>
      <vt:lpstr>'ФХД (стр.6)'!IS_DOCUMENT</vt:lpstr>
      <vt:lpstr>'ФХД (стр.2)'!LAST_CELL</vt:lpstr>
      <vt:lpstr>'ФХД (стр.5)'!LAST_CELL</vt:lpstr>
      <vt:lpstr>'ФХД (стр.6)'!LAST_CELL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budget_2</dc:creator>
  <dc:description>POI HSSF rep:2.43.0.54</dc:description>
  <cp:lastModifiedBy>1</cp:lastModifiedBy>
  <cp:lastPrinted>2017-12-19T05:55:52Z</cp:lastPrinted>
  <dcterms:created xsi:type="dcterms:W3CDTF">2017-12-11T08:25:55Z</dcterms:created>
  <dcterms:modified xsi:type="dcterms:W3CDTF">2019-02-18T13:53:40Z</dcterms:modified>
</cp:coreProperties>
</file>